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odrigo\PARA CEACO EJECUTIVO\EJECUTIVO\"/>
    </mc:Choice>
  </mc:AlternateContent>
  <bookViews>
    <workbookView xWindow="0" yWindow="0" windowWidth="20490" windowHeight="7755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E18" i="1"/>
  <c r="D18" i="1"/>
  <c r="C18" i="1"/>
  <c r="F18" i="1" s="1"/>
  <c r="G18" i="1" s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F10" i="1" s="1"/>
  <c r="E10" i="1"/>
  <c r="D10" i="1"/>
  <c r="C10" i="1"/>
  <c r="C9" i="1" s="1"/>
  <c r="E9" i="1"/>
  <c r="D9" i="1"/>
  <c r="B5" i="1"/>
  <c r="B2" i="1"/>
  <c r="G10" i="1" l="1"/>
  <c r="G9" i="1" s="1"/>
  <c r="F9" i="1"/>
  <c r="G11" i="1"/>
</calcChain>
</file>

<file path=xl/sharedStrings.xml><?xml version="1.0" encoding="utf-8"?>
<sst xmlns="http://schemas.openxmlformats.org/spreadsheetml/2006/main" count="30" uniqueCount="30">
  <si>
    <t>Poder Ejecutivo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</si>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</sst>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949682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272A882-6FFD-4105-B4B3-5685C97E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966" y="413722"/>
          <a:ext cx="2159741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4EC79C-E565-4350-8083-69F6CB20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283427</xdr:colOff>
      <xdr:row>37</xdr:row>
      <xdr:rowOff>132522</xdr:rowOff>
    </xdr:from>
    <xdr:to>
      <xdr:col>6</xdr:col>
      <xdr:colOff>116416</xdr:colOff>
      <xdr:row>40</xdr:row>
      <xdr:rowOff>107430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953CD276-A42A-42F7-8D00-50382E56A569}"/>
            </a:ext>
          </a:extLst>
        </xdr:cNvPr>
        <xdr:cNvSpPr txBox="1"/>
      </xdr:nvSpPr>
      <xdr:spPr>
        <a:xfrm>
          <a:off x="4464902" y="10943397"/>
          <a:ext cx="3090539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1770404</xdr:colOff>
      <xdr:row>37</xdr:row>
      <xdr:rowOff>132522</xdr:rowOff>
    </xdr:from>
    <xdr:to>
      <xdr:col>2</xdr:col>
      <xdr:colOff>707419</xdr:colOff>
      <xdr:row>40</xdr:row>
      <xdr:rowOff>107430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478972BE-B91F-40B1-995C-4DB1223BBA4C}"/>
            </a:ext>
          </a:extLst>
        </xdr:cNvPr>
        <xdr:cNvSpPr txBox="1"/>
      </xdr:nvSpPr>
      <xdr:spPr>
        <a:xfrm>
          <a:off x="1932329" y="10943397"/>
          <a:ext cx="1870715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Rodrigo/PARA%20CEACO%20EJECUTIVO/2.1%20ESTADOS_FINANCIEROS_EJECUTIVO%204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2024</v>
          </cell>
        </row>
      </sheetData>
      <sheetData sheetId="1">
        <row r="2">
          <cell r="C2" t="str">
            <v>4to. Informe Trimestral de Avance de Gestión 2024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546A"/>
    <pageSetUpPr fitToPage="1"/>
  </sheetPr>
  <dimension ref="B1:R235"/>
  <sheetViews>
    <sheetView showGridLines="0" tabSelected="1" zoomScale="115" zoomScaleNormal="115" zoomScaleSheetLayoutView="100" zoomScalePageLayoutView="115" workbookViewId="0">
      <selection activeCell="A9" sqref="A9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7" width="16.28515625" style="2" customWidth="1"/>
    <col min="8" max="8" width="2.140625" style="2" customWidth="1"/>
    <col min="9" max="9" width="13.28515625" style="2" bestFit="1" customWidth="1"/>
    <col min="10" max="18" width="8" style="2" customWidth="1"/>
    <col min="19" max="16384" width="14.28515625" style="2"/>
  </cols>
  <sheetData>
    <row r="1" spans="2:18" ht="22.5" customHeight="1"/>
    <row r="2" spans="2:18" ht="12.75" customHeight="1">
      <c r="B2" s="3" t="str">
        <f>'[1]ESTADO DE SITUACIÓN FINAN 2'!C2</f>
        <v>4to. Informe Trimestral de Avance de Gestión 2024</v>
      </c>
      <c r="C2" s="3"/>
      <c r="D2" s="3"/>
      <c r="E2" s="3"/>
      <c r="F2" s="3"/>
      <c r="G2" s="3"/>
    </row>
    <row r="3" spans="2:18" ht="12.75">
      <c r="B3" s="3" t="s">
        <v>0</v>
      </c>
      <c r="C3" s="3"/>
      <c r="D3" s="3"/>
      <c r="E3" s="3"/>
      <c r="F3" s="3"/>
      <c r="G3" s="3"/>
    </row>
    <row r="4" spans="2:18" ht="12.75">
      <c r="B4" s="3" t="s">
        <v>1</v>
      </c>
      <c r="C4" s="3"/>
      <c r="D4" s="3"/>
      <c r="E4" s="3"/>
      <c r="F4" s="3"/>
      <c r="G4" s="3"/>
    </row>
    <row r="5" spans="2:18" ht="12.75">
      <c r="B5" s="3" t="str">
        <f>'[1]ESTADO DE ACTIVIDADES 1'!B5</f>
        <v>Del 1 de enero al 31 de diciembre de 2024</v>
      </c>
      <c r="C5" s="3"/>
      <c r="D5" s="3"/>
      <c r="E5" s="3"/>
      <c r="F5" s="3"/>
      <c r="G5" s="3"/>
    </row>
    <row r="6" spans="2:18" ht="12.75">
      <c r="B6" s="4" t="s">
        <v>2</v>
      </c>
      <c r="C6" s="4"/>
      <c r="D6" s="4"/>
      <c r="E6" s="4"/>
      <c r="F6" s="4"/>
      <c r="G6" s="4"/>
    </row>
    <row r="7" spans="2:18" ht="12.75">
      <c r="B7" s="5"/>
      <c r="C7" s="5"/>
      <c r="D7" s="5"/>
      <c r="E7" s="5"/>
      <c r="F7" s="5"/>
      <c r="G7" s="5"/>
    </row>
    <row r="8" spans="2:18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30" customHeight="1">
      <c r="B9" s="10" t="s">
        <v>9</v>
      </c>
      <c r="C9" s="11">
        <f>C10+C18</f>
        <v>33396719208.079998</v>
      </c>
      <c r="D9" s="11">
        <f t="shared" ref="D9:E9" si="0">D10+D18</f>
        <v>1530138425685.0598</v>
      </c>
      <c r="E9" s="11">
        <f t="shared" si="0"/>
        <v>1527961228308.6499</v>
      </c>
      <c r="F9" s="11">
        <f>F10+F18</f>
        <v>35573916584.490059</v>
      </c>
      <c r="G9" s="12">
        <f>G10+G18</f>
        <v>2177197374.4100609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</row>
    <row r="10" spans="2:18" ht="30" customHeight="1">
      <c r="B10" s="15" t="s">
        <v>10</v>
      </c>
      <c r="C10" s="16">
        <f>SUM(C11:C17)</f>
        <v>13682389675.799999</v>
      </c>
      <c r="D10" s="16">
        <f t="shared" ref="D10:E10" si="1">SUM(D11:D17)</f>
        <v>1504605036218.9099</v>
      </c>
      <c r="E10" s="16">
        <f t="shared" si="1"/>
        <v>1504268354456.9199</v>
      </c>
      <c r="F10" s="17">
        <f>SUM(F11:F17)</f>
        <v>14019071437.790062</v>
      </c>
      <c r="G10" s="18">
        <f>F10-C10</f>
        <v>336681761.99006271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ht="30" customHeight="1">
      <c r="B11" s="19" t="s">
        <v>11</v>
      </c>
      <c r="C11" s="20">
        <v>7560830673.4799995</v>
      </c>
      <c r="D11" s="21">
        <v>1336902621248.47</v>
      </c>
      <c r="E11" s="21">
        <v>1336983230073.6499</v>
      </c>
      <c r="F11" s="21">
        <f>C11+D11-E11</f>
        <v>7480221848.3000488</v>
      </c>
      <c r="G11" s="21">
        <f>F11-C11</f>
        <v>-80608825.179950714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2:18" ht="30" customHeight="1">
      <c r="B12" s="19" t="s">
        <v>12</v>
      </c>
      <c r="C12" s="20">
        <v>5997678820.9400005</v>
      </c>
      <c r="D12" s="21">
        <v>167400291678.79001</v>
      </c>
      <c r="E12" s="21">
        <v>167021898696.56</v>
      </c>
      <c r="F12" s="21">
        <f>C12+D12-E12</f>
        <v>6376071803.1700134</v>
      </c>
      <c r="G12" s="21">
        <f t="shared" ref="G12:G17" si="2">F12-C12</f>
        <v>378392982.23001289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</row>
    <row r="13" spans="2:18" ht="33" customHeight="1">
      <c r="B13" s="19" t="s">
        <v>13</v>
      </c>
      <c r="C13" s="20">
        <v>123880181.38</v>
      </c>
      <c r="D13" s="21">
        <v>302123291.64999998</v>
      </c>
      <c r="E13" s="21">
        <v>263225686.71000001</v>
      </c>
      <c r="F13" s="21">
        <f t="shared" ref="F13:F17" si="3">C13+D13-E13</f>
        <v>162777786.31999996</v>
      </c>
      <c r="G13" s="21">
        <f t="shared" si="2"/>
        <v>38897604.939999968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2:18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3"/>
        <v>0</v>
      </c>
      <c r="G14" s="21">
        <f t="shared" si="2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18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3"/>
        <v>0</v>
      </c>
      <c r="G15" s="21">
        <f t="shared" si="2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2:18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3"/>
        <v>0</v>
      </c>
      <c r="G16" s="21">
        <f t="shared" si="2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2:18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3"/>
        <v>0</v>
      </c>
      <c r="G17" s="21">
        <f t="shared" si="2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2:18" ht="30" customHeight="1">
      <c r="B18" s="15" t="s">
        <v>18</v>
      </c>
      <c r="C18" s="16">
        <f>SUM(C19:C27)</f>
        <v>19714329532.279999</v>
      </c>
      <c r="D18" s="16">
        <f t="shared" ref="D18:E18" si="4">SUM(D19:D27)</f>
        <v>25533389466.150002</v>
      </c>
      <c r="E18" s="24">
        <f t="shared" si="4"/>
        <v>23692873851.730003</v>
      </c>
      <c r="F18" s="25">
        <f>C18+D18-E18</f>
        <v>21554845146.699997</v>
      </c>
      <c r="G18" s="18">
        <f>F18-C18-2</f>
        <v>1840515612.4199982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ht="30" customHeight="1">
      <c r="B19" s="19" t="s">
        <v>19</v>
      </c>
      <c r="C19" s="20">
        <v>1862928916.8399999</v>
      </c>
      <c r="D19" s="21">
        <v>22522262573.810001</v>
      </c>
      <c r="E19" s="21">
        <v>22429148469.540001</v>
      </c>
      <c r="F19" s="26">
        <f>C19+D19-E19</f>
        <v>1956043021.1100006</v>
      </c>
      <c r="G19" s="21">
        <f>F19-C19</f>
        <v>93114104.270000696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2:18" ht="30" customHeight="1">
      <c r="B20" s="19" t="s">
        <v>20</v>
      </c>
      <c r="C20" s="20">
        <v>0</v>
      </c>
      <c r="D20" s="21">
        <v>0</v>
      </c>
      <c r="E20" s="21">
        <v>0</v>
      </c>
      <c r="F20" s="26">
        <f t="shared" ref="F20:F27" si="5">C20+D20-E20</f>
        <v>0</v>
      </c>
      <c r="G20" s="21">
        <f t="shared" ref="G20:G27" si="6">F20-C20</f>
        <v>0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2:18" ht="30" customHeight="1">
      <c r="B21" s="19" t="s">
        <v>21</v>
      </c>
      <c r="C21" s="20">
        <v>16750757927.76</v>
      </c>
      <c r="D21" s="21">
        <v>2453235132.52</v>
      </c>
      <c r="E21" s="21">
        <v>697909575.08000004</v>
      </c>
      <c r="F21" s="26">
        <f t="shared" si="5"/>
        <v>18506083485.199997</v>
      </c>
      <c r="G21" s="21">
        <f t="shared" si="6"/>
        <v>1755325557.4399967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2:18" ht="30" customHeight="1">
      <c r="B22" s="19" t="s">
        <v>22</v>
      </c>
      <c r="C22" s="20">
        <v>2526385059.6300001</v>
      </c>
      <c r="D22" s="21">
        <v>404913242.05000001</v>
      </c>
      <c r="E22" s="21">
        <v>302081962.20999998</v>
      </c>
      <c r="F22" s="26">
        <f>C22+D22-E22</f>
        <v>2629216339.4700003</v>
      </c>
      <c r="G22" s="21">
        <f t="shared" si="6"/>
        <v>102831279.84000015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8" ht="30" customHeight="1">
      <c r="B23" s="19" t="s">
        <v>23</v>
      </c>
      <c r="C23" s="20">
        <v>186866754.53999999</v>
      </c>
      <c r="D23" s="21">
        <v>132231267.47</v>
      </c>
      <c r="E23" s="21">
        <v>9445799.6999999993</v>
      </c>
      <c r="F23" s="26">
        <f t="shared" si="5"/>
        <v>309652222.31</v>
      </c>
      <c r="G23" s="21">
        <f t="shared" si="6"/>
        <v>122785467.77000001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ht="30" customHeight="1">
      <c r="B24" s="19" t="s">
        <v>24</v>
      </c>
      <c r="C24" s="20">
        <v>-1612609126.49</v>
      </c>
      <c r="D24" s="21">
        <v>20747250.300000001</v>
      </c>
      <c r="E24" s="21">
        <v>254288045.19999999</v>
      </c>
      <c r="F24" s="26">
        <f>C24+D24-E24</f>
        <v>-1846149921.3900001</v>
      </c>
      <c r="G24" s="21">
        <f t="shared" si="6"/>
        <v>-233540794.9000001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8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18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18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8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2:18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2:18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2:18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2:18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2:18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18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18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2:18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18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2:18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2:18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2:18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18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2:18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2:18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2:18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2:18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2:18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2:18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2:18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2:18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2:18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2:18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2:18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2:18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2:18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2:18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2:18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2:18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2:18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2:18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2:18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2:18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2:18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2:18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2:18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2:18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2:18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2:18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2:18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2:18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2:18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2:18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2:18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2:18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2:18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2:18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2:18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2:18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2:18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18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2:18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2:18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2:18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2:18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2:18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2:18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2:18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2:18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2:18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2:18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2:18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2:18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2:18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2:18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2:18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2:18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2:18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2:18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2:18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2:18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2:18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2:18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2:18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2:18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2:18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2:18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2:18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2:18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2:18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2:18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8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2:18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2:18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2:18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2:18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2:18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2:18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2:18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2:18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2:18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2:18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2:18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2:18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2:18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2:18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2:18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2:18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2:18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2:18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2:18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2:18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2:18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2:18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2:18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2:18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2:18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2:18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2:18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2:18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2:18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2:18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2:18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2:18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2:18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2:18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2:18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2:18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2:18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2:18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2:18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2:18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2:18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2:18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2:18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2:18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2:18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2:18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2:18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2:18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2:18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2:18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2:18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2:18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2:18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2:18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2:18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2:18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2:18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2:18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2:18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2:18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2:18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2:18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2:18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2:18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2:18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2:18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2:18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2:18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2:18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2:18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2:18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2:18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2:18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2:18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2:18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2:18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2:18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2:18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2:18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2:18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2:18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2:18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2:18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2:18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2:18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2:18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2:18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2:18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2:18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2:18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2:18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2:18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2:18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2:18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2:18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2:18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2:18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2:18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2:18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2:18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2:18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2:18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2:18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2:18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2:18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2:18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2:18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2:18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2:18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2:18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2:18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2:18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2025-02-06T17:21:34Z</dcterms:created>
  <dcterms:modified xsi:type="dcterms:W3CDTF">2025-02-06T17:21:53Z</dcterms:modified>
</cp:coreProperties>
</file>